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015" windowHeight="45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Лист1!$B$1:$J$18</definedName>
  </definedNames>
  <calcPr calcId="124519"/>
</workbook>
</file>

<file path=xl/calcChain.xml><?xml version="1.0" encoding="utf-8"?>
<calcChain xmlns="http://schemas.openxmlformats.org/spreadsheetml/2006/main">
  <c r="J18" i="1"/>
  <c r="I10"/>
  <c r="J9"/>
  <c r="J10" s="1"/>
  <c r="H10"/>
  <c r="H18" s="1"/>
  <c r="J24"/>
  <c r="J23"/>
  <c r="I18"/>
  <c r="J17"/>
  <c r="I17"/>
  <c r="H17"/>
  <c r="J16"/>
  <c r="J15"/>
  <c r="J4"/>
  <c r="J5"/>
  <c r="J6"/>
  <c r="J7"/>
  <c r="J8"/>
  <c r="I14"/>
  <c r="J14"/>
  <c r="H14"/>
  <c r="J13"/>
  <c r="J12"/>
</calcChain>
</file>

<file path=xl/sharedStrings.xml><?xml version="1.0" encoding="utf-8"?>
<sst xmlns="http://schemas.openxmlformats.org/spreadsheetml/2006/main" count="67" uniqueCount="54">
  <si>
    <t>№</t>
  </si>
  <si>
    <t>Наименование закупки</t>
  </si>
  <si>
    <t>Наименование организации</t>
  </si>
  <si>
    <t>Итого</t>
  </si>
  <si>
    <t>-</t>
  </si>
  <si>
    <t>Номер контракта</t>
  </si>
  <si>
    <t>Способ определения поставщика</t>
  </si>
  <si>
    <t>Эленктронный аукцион</t>
  </si>
  <si>
    <t>Электронный аукцион</t>
  </si>
  <si>
    <t>Запрос котировок</t>
  </si>
  <si>
    <t>Поставка бензина АИ-92, АИ-95</t>
  </si>
  <si>
    <t>Фидиал ФГУП "СВЯЗЬ-безопасность" по Центральному Черноземью</t>
  </si>
  <si>
    <t>Оказание услуг по техническому обслуживанию комплексной системыф безопасности (охранная сигнализация, пожарная сигнализация, видеонаблюдение)</t>
  </si>
  <si>
    <t>ИП Котляров Дмитрий Александрович</t>
  </si>
  <si>
    <t>Оказание услуг охраны объектов</t>
  </si>
  <si>
    <t>0131100000816000021_45410</t>
  </si>
  <si>
    <t>36-ОПС/2017</t>
  </si>
  <si>
    <t>Услуги по информационному обслуживанию справочно-правовой системы КонсультантПлюс</t>
  </si>
  <si>
    <t>ООО "Информсвязь-Консультант"</t>
  </si>
  <si>
    <t>36-ИСК/2017</t>
  </si>
  <si>
    <t>Поставка расходных материалов для офисной техники (картриджей)</t>
  </si>
  <si>
    <t>ООО "ПроектСервисМонтаж"</t>
  </si>
  <si>
    <t>ООО "АВТОКАРТ-РЕГИОН"</t>
  </si>
  <si>
    <t>0131100000817000007_45410</t>
  </si>
  <si>
    <t>I квартал</t>
  </si>
  <si>
    <t>II квартал</t>
  </si>
  <si>
    <t>Итого за I квартал</t>
  </si>
  <si>
    <t>Дата контракта</t>
  </si>
  <si>
    <t>Поставка бумаги</t>
  </si>
  <si>
    <t>Поставка системных блоков</t>
  </si>
  <si>
    <t>ООО "Глобус-офис"</t>
  </si>
  <si>
    <t>36-Б/2017</t>
  </si>
  <si>
    <t>ООО "ВолгоградПрограммСервис"</t>
  </si>
  <si>
    <t>0131100000817000010_45410</t>
  </si>
  <si>
    <t>Итого за II квартал</t>
  </si>
  <si>
    <t>36-К/2017</t>
  </si>
  <si>
    <t>По запросу котировок</t>
  </si>
  <si>
    <t>СМП</t>
  </si>
  <si>
    <t>Поставка мониторов</t>
  </si>
  <si>
    <t>Поставка лицензионного программного обеспечения</t>
  </si>
  <si>
    <t>ИП Стукалов Дмитрий Игоревич</t>
  </si>
  <si>
    <t>Запрпос котировок</t>
  </si>
  <si>
    <t>36-М/2017/Э143001</t>
  </si>
  <si>
    <t>ООО "Компания Числофф"</t>
  </si>
  <si>
    <t>0131100000817000012_45410-Э143001-Э143701-Р143601</t>
  </si>
  <si>
    <t>Итого за III квартал</t>
  </si>
  <si>
    <t>Оказание услуг по организации мероприятий в рамках проведения семинаров для сотрудников Федеральной службы по надзору в сфере связи, информационных технологий и массовых коммуникаций и ее территориальных органов</t>
  </si>
  <si>
    <t>0173100013817000006-10</t>
  </si>
  <si>
    <t>АНО "Информационно-аналитический центр стратегии исполнения радиочастотного спектра"</t>
  </si>
  <si>
    <t>Совместные торги</t>
  </si>
  <si>
    <t>НМЦ р.</t>
  </si>
  <si>
    <t>Цена по контракту р.</t>
  </si>
  <si>
    <t>Экономия р.</t>
  </si>
  <si>
    <t>Статистическая информация по осуществлению закупок на поставку товаров, оказание услуг, выполнение работ для нужд Управления Роскомнадзора по Воронежской области за 2017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</si>
</sst>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14" fontId="1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2" fontId="3" fillId="0" borderId="24" xfId="0" applyNumberFormat="1" applyFont="1" applyFill="1" applyBorder="1" applyAlignment="1">
      <alignment horizontal="center"/>
    </xf>
    <xf numFmtId="14" fontId="3" fillId="0" borderId="23" xfId="0" applyNumberFormat="1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2" fontId="0" fillId="0" borderId="0" xfId="0" applyNumberFormat="1"/>
    <xf numFmtId="0" fontId="0" fillId="0" borderId="2" xfId="0" applyFill="1" applyBorder="1"/>
    <xf numFmtId="2" fontId="3" fillId="4" borderId="1" xfId="0" applyNumberFormat="1" applyFont="1" applyFill="1" applyBorder="1" applyAlignment="1">
      <alignment horizontal="center" vertical="top" wrapText="1"/>
    </xf>
    <xf numFmtId="2" fontId="3" fillId="4" borderId="18" xfId="0" applyNumberFormat="1" applyFont="1" applyFill="1" applyBorder="1" applyAlignment="1">
      <alignment horizontal="center" vertical="top" wrapText="1"/>
    </xf>
    <xf numFmtId="2" fontId="3" fillId="4" borderId="25" xfId="0" applyNumberFormat="1" applyFont="1" applyFill="1" applyBorder="1" applyAlignment="1">
      <alignment horizontal="center" vertical="top" wrapText="1"/>
    </xf>
    <xf numFmtId="0" fontId="3" fillId="5" borderId="26" xfId="0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14" fontId="1" fillId="0" borderId="11" xfId="0" applyNumberFormat="1" applyFont="1" applyFill="1" applyBorder="1" applyAlignment="1">
      <alignment horizontal="center" wrapText="1"/>
    </xf>
    <xf numFmtId="2" fontId="3" fillId="4" borderId="29" xfId="0" applyNumberFormat="1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 wrapText="1"/>
    </xf>
    <xf numFmtId="14" fontId="1" fillId="0" borderId="20" xfId="0" applyNumberFormat="1" applyFont="1" applyFill="1" applyBorder="1" applyAlignment="1">
      <alignment horizontal="center" wrapText="1"/>
    </xf>
    <xf numFmtId="2" fontId="3" fillId="0" borderId="20" xfId="0" applyNumberFormat="1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1" fillId="2" borderId="33" xfId="0" applyFont="1" applyFill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4" fontId="3" fillId="0" borderId="23" xfId="0" applyNumberFormat="1" applyFont="1" applyBorder="1" applyAlignment="1">
      <alignment horizontal="center" vertical="top" wrapText="1"/>
    </xf>
    <xf numFmtId="0" fontId="0" fillId="0" borderId="34" xfId="0" applyFill="1" applyBorder="1"/>
    <xf numFmtId="0" fontId="0" fillId="0" borderId="8" xfId="0" applyFill="1" applyBorder="1"/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14" fontId="3" fillId="0" borderId="20" xfId="0" applyNumberFormat="1" applyFont="1" applyFill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top" wrapText="1"/>
    </xf>
    <xf numFmtId="2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14" fontId="3" fillId="0" borderId="23" xfId="0" applyNumberFormat="1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Border="1" applyAlignment="1">
      <alignment horizontal="center" vertical="top" wrapText="1"/>
    </xf>
    <xf numFmtId="2" fontId="3" fillId="0" borderId="23" xfId="0" applyNumberFormat="1" applyFont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6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4" borderId="27" xfId="0" applyFont="1" applyFill="1" applyBorder="1" applyAlignment="1">
      <alignment horizontal="center" vertical="top" wrapText="1"/>
    </xf>
    <xf numFmtId="0" fontId="3" fillId="4" borderId="28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E8" sqref="E8"/>
    </sheetView>
  </sheetViews>
  <sheetFormatPr defaultRowHeight="15"/>
  <cols>
    <col min="2" max="2" width="6.85546875" customWidth="1"/>
    <col min="3" max="3" width="31.85546875" customWidth="1"/>
    <col min="4" max="4" width="33" customWidth="1"/>
    <col min="5" max="5" width="21.7109375" customWidth="1"/>
    <col min="6" max="7" width="17" customWidth="1"/>
    <col min="8" max="8" width="10" bestFit="1" customWidth="1"/>
    <col min="9" max="9" width="12.28515625" customWidth="1"/>
    <col min="10" max="10" width="9.5703125" bestFit="1" customWidth="1"/>
  </cols>
  <sheetData>
    <row r="1" spans="1:11" ht="15.75" thickBot="1">
      <c r="A1" s="1"/>
      <c r="B1" s="78" t="s">
        <v>53</v>
      </c>
      <c r="C1" s="69"/>
      <c r="D1" s="69"/>
      <c r="E1" s="69"/>
      <c r="F1" s="69"/>
      <c r="G1" s="69"/>
      <c r="H1" s="69"/>
      <c r="I1" s="69"/>
      <c r="J1" s="69"/>
    </row>
    <row r="2" spans="1:11" ht="26.25" customHeight="1" thickBot="1">
      <c r="A2" s="1"/>
      <c r="B2" s="2" t="s">
        <v>0</v>
      </c>
      <c r="C2" s="8" t="s">
        <v>1</v>
      </c>
      <c r="D2" s="6" t="s">
        <v>2</v>
      </c>
      <c r="E2" s="6" t="s">
        <v>6</v>
      </c>
      <c r="F2" s="6" t="s">
        <v>5</v>
      </c>
      <c r="G2" s="6" t="s">
        <v>27</v>
      </c>
      <c r="H2" s="6" t="s">
        <v>50</v>
      </c>
      <c r="I2" s="6" t="s">
        <v>51</v>
      </c>
      <c r="J2" s="7" t="s">
        <v>52</v>
      </c>
    </row>
    <row r="3" spans="1:11" ht="18" customHeight="1" thickBot="1">
      <c r="A3" s="1"/>
      <c r="B3" s="70" t="s">
        <v>24</v>
      </c>
      <c r="C3" s="71"/>
      <c r="D3" s="71"/>
      <c r="E3" s="71"/>
      <c r="F3" s="71"/>
      <c r="G3" s="71"/>
      <c r="H3" s="71"/>
      <c r="I3" s="71"/>
      <c r="J3" s="72"/>
    </row>
    <row r="4" spans="1:11" ht="27.75" customHeight="1">
      <c r="A4" s="1"/>
      <c r="B4" s="39">
        <v>1</v>
      </c>
      <c r="C4" s="40" t="s">
        <v>14</v>
      </c>
      <c r="D4" s="41" t="s">
        <v>11</v>
      </c>
      <c r="E4" s="41" t="s">
        <v>7</v>
      </c>
      <c r="F4" s="41" t="s">
        <v>15</v>
      </c>
      <c r="G4" s="42">
        <v>42755</v>
      </c>
      <c r="H4" s="43">
        <v>2328849.42</v>
      </c>
      <c r="I4" s="43">
        <v>2298203.21</v>
      </c>
      <c r="J4" s="44">
        <f>H4-I4</f>
        <v>30646.209999999963</v>
      </c>
    </row>
    <row r="5" spans="1:11" ht="64.5" customHeight="1">
      <c r="A5" s="1"/>
      <c r="B5" s="9">
        <v>2</v>
      </c>
      <c r="C5" s="45" t="s">
        <v>12</v>
      </c>
      <c r="D5" s="3" t="s">
        <v>13</v>
      </c>
      <c r="E5" s="3" t="s">
        <v>9</v>
      </c>
      <c r="F5" s="3" t="s">
        <v>16</v>
      </c>
      <c r="G5" s="17">
        <v>42808</v>
      </c>
      <c r="H5" s="4">
        <v>37700</v>
      </c>
      <c r="I5" s="4">
        <v>25000</v>
      </c>
      <c r="J5" s="5">
        <f>H5-I5</f>
        <v>12700</v>
      </c>
      <c r="K5" t="s">
        <v>37</v>
      </c>
    </row>
    <row r="6" spans="1:11" ht="39.75" customHeight="1">
      <c r="A6" s="1"/>
      <c r="B6" s="9">
        <v>3</v>
      </c>
      <c r="C6" s="45" t="s">
        <v>17</v>
      </c>
      <c r="D6" s="3" t="s">
        <v>18</v>
      </c>
      <c r="E6" s="3" t="s">
        <v>9</v>
      </c>
      <c r="F6" s="15" t="s">
        <v>19</v>
      </c>
      <c r="G6" s="17">
        <v>42808</v>
      </c>
      <c r="H6" s="4">
        <v>58500</v>
      </c>
      <c r="I6" s="4">
        <v>58491.6</v>
      </c>
      <c r="J6" s="5">
        <f t="shared" ref="J6:J9" si="0">H6-I6</f>
        <v>8.4000000000014552</v>
      </c>
      <c r="K6" t="s">
        <v>37</v>
      </c>
    </row>
    <row r="7" spans="1:11" ht="27" customHeight="1">
      <c r="A7" s="1"/>
      <c r="B7" s="9">
        <v>7</v>
      </c>
      <c r="C7" s="45" t="s">
        <v>10</v>
      </c>
      <c r="D7" s="3" t="s">
        <v>22</v>
      </c>
      <c r="E7" s="3" t="s">
        <v>8</v>
      </c>
      <c r="F7" s="3" t="s">
        <v>23</v>
      </c>
      <c r="G7" s="17">
        <v>42822</v>
      </c>
      <c r="H7" s="4">
        <v>267700</v>
      </c>
      <c r="I7" s="4">
        <v>241256.01</v>
      </c>
      <c r="J7" s="5">
        <f>H7-I7</f>
        <v>26443.989999999991</v>
      </c>
    </row>
    <row r="8" spans="1:11" ht="28.5" customHeight="1">
      <c r="A8" s="1"/>
      <c r="B8" s="10">
        <v>4</v>
      </c>
      <c r="C8" s="46" t="s">
        <v>20</v>
      </c>
      <c r="D8" s="11" t="s">
        <v>21</v>
      </c>
      <c r="E8" s="11" t="s">
        <v>9</v>
      </c>
      <c r="F8" s="12" t="s">
        <v>35</v>
      </c>
      <c r="G8" s="37">
        <v>42832</v>
      </c>
      <c r="H8" s="13">
        <v>84000</v>
      </c>
      <c r="I8" s="13">
        <v>46401.74</v>
      </c>
      <c r="J8" s="14">
        <f t="shared" si="0"/>
        <v>37598.26</v>
      </c>
      <c r="K8" t="s">
        <v>37</v>
      </c>
    </row>
    <row r="9" spans="1:11" ht="90.75" customHeight="1" thickBot="1">
      <c r="A9" s="1"/>
      <c r="B9" s="48">
        <v>5</v>
      </c>
      <c r="C9" s="47" t="s">
        <v>46</v>
      </c>
      <c r="D9" s="49" t="s">
        <v>48</v>
      </c>
      <c r="E9" s="49" t="s">
        <v>49</v>
      </c>
      <c r="F9" s="49" t="s">
        <v>47</v>
      </c>
      <c r="G9" s="50">
        <v>42838</v>
      </c>
      <c r="H9" s="64">
        <v>242390</v>
      </c>
      <c r="I9" s="64">
        <v>242390</v>
      </c>
      <c r="J9" s="63">
        <f t="shared" si="0"/>
        <v>0</v>
      </c>
    </row>
    <row r="10" spans="1:11" ht="15" customHeight="1" thickBot="1">
      <c r="A10" s="1"/>
      <c r="B10" s="76" t="s">
        <v>26</v>
      </c>
      <c r="C10" s="77"/>
      <c r="D10" s="77"/>
      <c r="E10" s="77"/>
      <c r="F10" s="77"/>
      <c r="G10" s="77"/>
      <c r="H10" s="38">
        <f>SUM(H4:H9)</f>
        <v>3019139.42</v>
      </c>
      <c r="I10" s="38">
        <f>SUM(I4:I9)</f>
        <v>2911742.5600000005</v>
      </c>
      <c r="J10" s="38">
        <f>SUM(J4:J9)</f>
        <v>107396.85999999996</v>
      </c>
    </row>
    <row r="11" spans="1:11" ht="16.5" customHeight="1" thickBot="1">
      <c r="A11" s="1"/>
      <c r="B11" s="73" t="s">
        <v>25</v>
      </c>
      <c r="C11" s="74"/>
      <c r="D11" s="74"/>
      <c r="E11" s="74"/>
      <c r="F11" s="74"/>
      <c r="G11" s="74"/>
      <c r="H11" s="74"/>
      <c r="I11" s="74"/>
      <c r="J11" s="75"/>
    </row>
    <row r="12" spans="1:11" s="16" customFormat="1" ht="16.5" customHeight="1">
      <c r="B12" s="19">
        <v>5</v>
      </c>
      <c r="C12" s="20" t="s">
        <v>28</v>
      </c>
      <c r="D12" s="20" t="s">
        <v>30</v>
      </c>
      <c r="E12" s="20" t="s">
        <v>9</v>
      </c>
      <c r="F12" s="20" t="s">
        <v>31</v>
      </c>
      <c r="G12" s="21">
        <v>42851</v>
      </c>
      <c r="H12" s="20">
        <v>90001.8</v>
      </c>
      <c r="I12" s="20">
        <v>73348.800000000003</v>
      </c>
      <c r="J12" s="22">
        <f>H12-I12</f>
        <v>16653</v>
      </c>
      <c r="K12" s="16" t="s">
        <v>37</v>
      </c>
    </row>
    <row r="13" spans="1:11" s="18" customFormat="1" ht="28.5" customHeight="1" thickBot="1">
      <c r="B13" s="23">
        <v>6</v>
      </c>
      <c r="C13" s="24" t="s">
        <v>29</v>
      </c>
      <c r="D13" s="24" t="s">
        <v>32</v>
      </c>
      <c r="E13" s="24" t="s">
        <v>8</v>
      </c>
      <c r="F13" s="24" t="s">
        <v>33</v>
      </c>
      <c r="G13" s="26">
        <v>42902</v>
      </c>
      <c r="H13" s="27">
        <v>338700</v>
      </c>
      <c r="I13" s="27">
        <v>220155</v>
      </c>
      <c r="J13" s="25">
        <f>H13-I13</f>
        <v>118545</v>
      </c>
      <c r="K13" s="18" t="s">
        <v>37</v>
      </c>
    </row>
    <row r="14" spans="1:11" ht="16.5" customHeight="1" thickBot="1">
      <c r="B14" s="65" t="s">
        <v>34</v>
      </c>
      <c r="C14" s="66"/>
      <c r="D14" s="66"/>
      <c r="E14" s="66"/>
      <c r="F14" s="66"/>
      <c r="G14" s="67"/>
      <c r="H14" s="34">
        <f>SUM(H12:H13)</f>
        <v>428701.8</v>
      </c>
      <c r="I14" s="34">
        <f t="shared" ref="I14:J14" si="1">SUM(I12:I13)</f>
        <v>293503.8</v>
      </c>
      <c r="J14" s="33">
        <f t="shared" si="1"/>
        <v>135198</v>
      </c>
    </row>
    <row r="15" spans="1:11" s="31" customFormat="1" ht="16.5" customHeight="1">
      <c r="A15" s="51"/>
      <c r="B15" s="53">
        <v>7</v>
      </c>
      <c r="C15" s="54" t="s">
        <v>38</v>
      </c>
      <c r="D15" s="54" t="s">
        <v>40</v>
      </c>
      <c r="E15" s="54" t="s">
        <v>41</v>
      </c>
      <c r="F15" s="54" t="s">
        <v>42</v>
      </c>
      <c r="G15" s="55">
        <v>42965</v>
      </c>
      <c r="H15" s="56">
        <v>19303</v>
      </c>
      <c r="I15" s="56">
        <v>17000</v>
      </c>
      <c r="J15" s="57">
        <f>H15-I15</f>
        <v>2303</v>
      </c>
      <c r="K15" s="52"/>
    </row>
    <row r="16" spans="1:11" s="31" customFormat="1" ht="38.25" customHeight="1" thickBot="1">
      <c r="A16" s="51"/>
      <c r="B16" s="58">
        <v>8</v>
      </c>
      <c r="C16" s="59" t="s">
        <v>39</v>
      </c>
      <c r="D16" s="59" t="s">
        <v>43</v>
      </c>
      <c r="E16" s="59" t="s">
        <v>8</v>
      </c>
      <c r="F16" s="59" t="s">
        <v>44</v>
      </c>
      <c r="G16" s="60">
        <v>42972</v>
      </c>
      <c r="H16" s="61">
        <v>85835.5</v>
      </c>
      <c r="I16" s="61">
        <v>84547.96</v>
      </c>
      <c r="J16" s="62">
        <f>H16-I16</f>
        <v>1287.5399999999936</v>
      </c>
      <c r="K16" s="52"/>
    </row>
    <row r="17" spans="1:10" ht="16.5" customHeight="1" thickBot="1">
      <c r="B17" s="65" t="s">
        <v>45</v>
      </c>
      <c r="C17" s="66"/>
      <c r="D17" s="66"/>
      <c r="E17" s="66"/>
      <c r="F17" s="66"/>
      <c r="G17" s="66"/>
      <c r="H17" s="32">
        <f>SUM(H15:H16)</f>
        <v>105138.5</v>
      </c>
      <c r="I17" s="32">
        <f>SUM(I15:I16)</f>
        <v>101547.96</v>
      </c>
      <c r="J17" s="32">
        <f>SUM(J15:J16)</f>
        <v>3590.5399999999936</v>
      </c>
    </row>
    <row r="18" spans="1:10" ht="15" customHeight="1" thickBot="1">
      <c r="A18" s="1"/>
      <c r="B18" s="28" t="s">
        <v>3</v>
      </c>
      <c r="C18" s="29" t="s">
        <v>4</v>
      </c>
      <c r="D18" s="29" t="s">
        <v>4</v>
      </c>
      <c r="E18" s="29" t="s">
        <v>4</v>
      </c>
      <c r="F18" s="29" t="s">
        <v>4</v>
      </c>
      <c r="G18" s="35"/>
      <c r="H18" s="36">
        <f>H10+H14+H17</f>
        <v>3552979.7199999997</v>
      </c>
      <c r="I18" s="36">
        <f t="shared" ref="I18" si="2">I10+I14+I17</f>
        <v>3306794.3200000003</v>
      </c>
      <c r="J18" s="36">
        <f>J10+J14+J17</f>
        <v>246185.39999999997</v>
      </c>
    </row>
    <row r="19" spans="1:10" ht="15" customHeight="1"/>
    <row r="20" spans="1:10" ht="12.75" customHeight="1"/>
    <row r="23" spans="1:10" ht="12" customHeight="1">
      <c r="B23" s="68" t="s">
        <v>36</v>
      </c>
      <c r="C23" s="68"/>
      <c r="J23" s="30">
        <f>H5+H6+H8+H12+H15</f>
        <v>289504.8</v>
      </c>
    </row>
    <row r="24" spans="1:10" ht="15.75" customHeight="1">
      <c r="C24" t="s">
        <v>37</v>
      </c>
      <c r="J24" s="30">
        <f>I5+I6+I8+I12+I13+I15+I16</f>
        <v>524945.1</v>
      </c>
    </row>
  </sheetData>
  <mergeCells count="7">
    <mergeCell ref="B14:G14"/>
    <mergeCell ref="B23:C23"/>
    <mergeCell ref="B1:J1"/>
    <mergeCell ref="B3:J3"/>
    <mergeCell ref="B11:J11"/>
    <mergeCell ref="B10:G10"/>
    <mergeCell ref="B17:G1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obu</dc:creator>
  <cp:lastModifiedBy>obu</cp:lastModifiedBy>
  <cp:lastPrinted>2018-02-06T07:08:03Z</cp:lastPrinted>
  <dcterms:created xsi:type="dcterms:W3CDTF">2016-02-04T13:51:07Z</dcterms:created>
  <dcterms:modified xsi:type="dcterms:W3CDTF">2018-02-06T08:15:00Z</dcterms:modified>
</cp:coreProperties>
</file>