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U\Desktop\Гусева\Новая папка\"/>
    </mc:Choice>
  </mc:AlternateContent>
  <bookViews>
    <workbookView xWindow="480" yWindow="45" windowWidth="18015" windowHeight="4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Лист1!$B$1:$J$19</definedName>
  </definedNames>
  <calcPr calcId="152511"/>
</workbook>
</file>

<file path=xl/calcChain.xml><?xml version="1.0" encoding="utf-8"?>
<calcChain xmlns="http://schemas.openxmlformats.org/spreadsheetml/2006/main">
  <c r="J25" i="1" l="1"/>
  <c r="J16" i="1"/>
  <c r="I15" i="1" l="1"/>
  <c r="H15" i="1"/>
  <c r="J12" i="1"/>
  <c r="J14" i="1"/>
  <c r="J13" i="1"/>
  <c r="J11" i="1" l="1"/>
  <c r="J24" i="1"/>
  <c r="J10" i="1"/>
  <c r="J15" i="1" s="1"/>
  <c r="I18" i="1"/>
  <c r="H18" i="1"/>
  <c r="J4" i="1"/>
  <c r="J5" i="1"/>
  <c r="J6" i="1"/>
  <c r="J7" i="1"/>
  <c r="H8" i="1"/>
  <c r="I8" i="1"/>
  <c r="H19" i="1" l="1"/>
  <c r="J8" i="1"/>
  <c r="I19" i="1"/>
  <c r="J18" i="1"/>
  <c r="J19" i="1" l="1"/>
</calcChain>
</file>

<file path=xl/sharedStrings.xml><?xml version="1.0" encoding="utf-8"?>
<sst xmlns="http://schemas.openxmlformats.org/spreadsheetml/2006/main" count="77" uniqueCount="55">
  <si>
    <t>№</t>
  </si>
  <si>
    <t>Наименование закупки</t>
  </si>
  <si>
    <t>Наименование организации</t>
  </si>
  <si>
    <t>Итого</t>
  </si>
  <si>
    <t>-</t>
  </si>
  <si>
    <t>Номер контракта</t>
  </si>
  <si>
    <t>Способ определения поставщика</t>
  </si>
  <si>
    <t>Эленктронный аукцион</t>
  </si>
  <si>
    <t>Электронный аукцион</t>
  </si>
  <si>
    <t>Запрос котировок</t>
  </si>
  <si>
    <t>ИП Котляров Дмитрий Александрович</t>
  </si>
  <si>
    <t>I квартал</t>
  </si>
  <si>
    <t>II квартал</t>
  </si>
  <si>
    <t>Итого за I квартал</t>
  </si>
  <si>
    <t>Дата контракта</t>
  </si>
  <si>
    <t>Итого за II квартал</t>
  </si>
  <si>
    <t>По запросу котировок</t>
  </si>
  <si>
    <t>СМП</t>
  </si>
  <si>
    <t>Итого за III квартал</t>
  </si>
  <si>
    <t>НМЦ р.</t>
  </si>
  <si>
    <t>Цена по контракту р.</t>
  </si>
  <si>
    <t>Экономия р.</t>
  </si>
  <si>
    <t>Услуги охраны объектов Управления Федеральной службы по надзору в сфере связи, информационных технологий и массовых коммуникаций по Вопронежской области</t>
  </si>
  <si>
    <t>ФГУП "СВЯЗЬ-безопасность"</t>
  </si>
  <si>
    <t>0131100000817000013_45410</t>
  </si>
  <si>
    <t>Приобретение услуг на техническое обслуживание и регламентно-профилактический ремонт ОПС</t>
  </si>
  <si>
    <t>36-ОПС/2018</t>
  </si>
  <si>
    <t xml:space="preserve">Документы на услуги по проведению предрейсового и послерейсового осмотра водителй </t>
  </si>
  <si>
    <t>ООО "Медисон"</t>
  </si>
  <si>
    <t>36-ППО/2018</t>
  </si>
  <si>
    <t>Документы на услуги информационно-технологической поддержки Баз Данных СПС</t>
  </si>
  <si>
    <t>ООО "Информсвязь-КонсультантПлюс"</t>
  </si>
  <si>
    <t>36-СПС/2018-Э398001</t>
  </si>
  <si>
    <t>Приобретение бензина</t>
  </si>
  <si>
    <t>ООО "СЕЛЕКТ-ПРОЦЕССИНГ"</t>
  </si>
  <si>
    <t>0131100000818000009_45410</t>
  </si>
  <si>
    <t>Приобретение бумаги</t>
  </si>
  <si>
    <t>Поставкеа системных блоков</t>
  </si>
  <si>
    <t>Поставка мониторов</t>
  </si>
  <si>
    <t>ООО "ГЛОБУС-ОФИС"</t>
  </si>
  <si>
    <t>0131100000818000010_930577</t>
  </si>
  <si>
    <t>0131100000818000011_45410</t>
  </si>
  <si>
    <t>ООО "ПОИНТ"</t>
  </si>
  <si>
    <t>ИП Стукалов Дмитрий Игоревич</t>
  </si>
  <si>
    <t>0131100000818000012_45410-Э397601</t>
  </si>
  <si>
    <t xml:space="preserve">Оказание услуг по организации мероприятий в рамках проведения семинаров для сотрудников Федеральной службы по надзору в сфере связи, информационных технологий и массовых коммуникаций и ее территориальных органов </t>
  </si>
  <si>
    <t>АНО "Информационно-аналитический центр странтегии исполнения радиочастотного спектра"</t>
  </si>
  <si>
    <t>0173100013818000012/36</t>
  </si>
  <si>
    <t xml:space="preserve">Открытый конкурс Совместные торги </t>
  </si>
  <si>
    <t>Приобретнени (продление) лицензии на антивирусное ПО</t>
  </si>
  <si>
    <t>ООО "Компания Числофф"</t>
  </si>
  <si>
    <t xml:space="preserve">Электронный аукцион </t>
  </si>
  <si>
    <t>0131100000818000013_45410</t>
  </si>
  <si>
    <t>Приорбретнение (продление) лицензии на антивирусное ПО</t>
  </si>
  <si>
    <t>Статистическая информация по осуществлению закупок на поставку товаров,оказание услуг,выполнение работ для нужд Управления Роскомнадзора по Воронежской области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</si>
</sst>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wrapText="1"/>
    </xf>
    <xf numFmtId="14" fontId="3" fillId="0" borderId="19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5" borderId="2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4" borderId="23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shrinkToFit="1"/>
    </xf>
    <xf numFmtId="0" fontId="1" fillId="2" borderId="16" xfId="0" applyFont="1" applyFill="1" applyBorder="1" applyAlignment="1">
      <alignment horizontal="center" vertical="top" wrapText="1"/>
    </xf>
    <xf numFmtId="2" fontId="3" fillId="4" borderId="28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18" xfId="0" applyFont="1" applyBorder="1" applyAlignment="1">
      <alignment horizontal="left" vertical="top" wrapText="1"/>
    </xf>
    <xf numFmtId="14" fontId="1" fillId="0" borderId="19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top" wrapText="1"/>
    </xf>
    <xf numFmtId="14" fontId="3" fillId="0" borderId="35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center" vertical="top" wrapText="1"/>
    </xf>
    <xf numFmtId="2" fontId="3" fillId="4" borderId="36" xfId="0" applyNumberFormat="1" applyFont="1" applyFill="1" applyBorder="1" applyAlignment="1">
      <alignment horizontal="center" vertical="top" wrapText="1"/>
    </xf>
    <xf numFmtId="2" fontId="3" fillId="4" borderId="14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top" wrapText="1"/>
    </xf>
    <xf numFmtId="14" fontId="3" fillId="0" borderId="39" xfId="0" applyNumberFormat="1" applyFont="1" applyFill="1" applyBorder="1" applyAlignment="1">
      <alignment horizontal="center" vertical="top" wrapText="1"/>
    </xf>
    <xf numFmtId="2" fontId="3" fillId="0" borderId="39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0" borderId="40" xfId="0" applyNumberFormat="1" applyFont="1" applyFill="1" applyBorder="1" applyAlignment="1">
      <alignment horizontal="center" vertical="top" wrapText="1"/>
    </xf>
    <xf numFmtId="2" fontId="3" fillId="0" borderId="41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1" sqref="B1:J1"/>
    </sheetView>
  </sheetViews>
  <sheetFormatPr defaultRowHeight="15" x14ac:dyDescent="0.25"/>
  <cols>
    <col min="2" max="2" width="6.85546875" customWidth="1"/>
    <col min="3" max="3" width="31.85546875" customWidth="1"/>
    <col min="4" max="4" width="33" customWidth="1"/>
    <col min="5" max="5" width="21.7109375" customWidth="1"/>
    <col min="6" max="7" width="17" customWidth="1"/>
    <col min="8" max="8" width="10" bestFit="1" customWidth="1"/>
    <col min="9" max="9" width="12.28515625" customWidth="1"/>
    <col min="10" max="10" width="11.140625" customWidth="1"/>
  </cols>
  <sheetData>
    <row r="1" spans="1:11" ht="15.75" thickBot="1" x14ac:dyDescent="0.3">
      <c r="A1" s="1"/>
      <c r="B1" s="65" t="s">
        <v>54</v>
      </c>
      <c r="C1" s="66"/>
      <c r="D1" s="66"/>
      <c r="E1" s="66"/>
      <c r="F1" s="66"/>
      <c r="G1" s="66"/>
      <c r="H1" s="66"/>
      <c r="I1" s="66"/>
      <c r="J1" s="66"/>
    </row>
    <row r="2" spans="1:11" ht="26.25" customHeight="1" thickBot="1" x14ac:dyDescent="0.3">
      <c r="A2" s="1"/>
      <c r="B2" s="2" t="s">
        <v>0</v>
      </c>
      <c r="C2" s="8" t="s">
        <v>1</v>
      </c>
      <c r="D2" s="6" t="s">
        <v>2</v>
      </c>
      <c r="E2" s="6" t="s">
        <v>6</v>
      </c>
      <c r="F2" s="6" t="s">
        <v>5</v>
      </c>
      <c r="G2" s="6" t="s">
        <v>14</v>
      </c>
      <c r="H2" s="6" t="s">
        <v>19</v>
      </c>
      <c r="I2" s="6" t="s">
        <v>20</v>
      </c>
      <c r="J2" s="7" t="s">
        <v>21</v>
      </c>
    </row>
    <row r="3" spans="1:11" ht="18" customHeight="1" thickBot="1" x14ac:dyDescent="0.3">
      <c r="A3" s="1"/>
      <c r="B3" s="67" t="s">
        <v>11</v>
      </c>
      <c r="C3" s="68"/>
      <c r="D3" s="68"/>
      <c r="E3" s="68"/>
      <c r="F3" s="68"/>
      <c r="G3" s="68"/>
      <c r="H3" s="68"/>
      <c r="I3" s="68"/>
      <c r="J3" s="69"/>
    </row>
    <row r="4" spans="1:11" ht="66" customHeight="1" x14ac:dyDescent="0.25">
      <c r="A4" s="1"/>
      <c r="B4" s="19">
        <v>1</v>
      </c>
      <c r="C4" s="29" t="s">
        <v>22</v>
      </c>
      <c r="D4" s="20" t="s">
        <v>23</v>
      </c>
      <c r="E4" s="20" t="s">
        <v>7</v>
      </c>
      <c r="F4" s="20" t="s">
        <v>24</v>
      </c>
      <c r="G4" s="21">
        <v>43109</v>
      </c>
      <c r="H4" s="22">
        <v>2462558.33</v>
      </c>
      <c r="I4" s="22">
        <v>2240928.09</v>
      </c>
      <c r="J4" s="23">
        <f>H4-I4</f>
        <v>221630.24000000022</v>
      </c>
    </row>
    <row r="5" spans="1:11" ht="39.75" customHeight="1" x14ac:dyDescent="0.25">
      <c r="A5" s="1"/>
      <c r="B5" s="9">
        <v>2</v>
      </c>
      <c r="C5" s="24" t="s">
        <v>25</v>
      </c>
      <c r="D5" s="3" t="s">
        <v>10</v>
      </c>
      <c r="E5" s="3" t="s">
        <v>9</v>
      </c>
      <c r="F5" s="3" t="s">
        <v>26</v>
      </c>
      <c r="G5" s="11">
        <v>43179</v>
      </c>
      <c r="H5" s="4">
        <v>27260</v>
      </c>
      <c r="I5" s="4">
        <v>15000</v>
      </c>
      <c r="J5" s="5">
        <f>H5-I5</f>
        <v>12260</v>
      </c>
      <c r="K5" t="s">
        <v>17</v>
      </c>
    </row>
    <row r="6" spans="1:11" ht="39.75" customHeight="1" x14ac:dyDescent="0.25">
      <c r="A6" s="1"/>
      <c r="B6" s="9">
        <v>3</v>
      </c>
      <c r="C6" s="24" t="s">
        <v>27</v>
      </c>
      <c r="D6" s="3" t="s">
        <v>28</v>
      </c>
      <c r="E6" s="3" t="s">
        <v>9</v>
      </c>
      <c r="F6" s="10" t="s">
        <v>29</v>
      </c>
      <c r="G6" s="11">
        <v>43180</v>
      </c>
      <c r="H6" s="4">
        <v>79482</v>
      </c>
      <c r="I6" s="4">
        <v>79480</v>
      </c>
      <c r="J6" s="5">
        <f t="shared" ref="J6" si="0">H6-I6</f>
        <v>2</v>
      </c>
      <c r="K6" t="s">
        <v>17</v>
      </c>
    </row>
    <row r="7" spans="1:11" ht="38.25" customHeight="1" thickBot="1" x14ac:dyDescent="0.3">
      <c r="A7" s="1"/>
      <c r="B7" s="25">
        <v>4</v>
      </c>
      <c r="C7" s="33" t="s">
        <v>30</v>
      </c>
      <c r="D7" s="26" t="s">
        <v>31</v>
      </c>
      <c r="E7" s="26" t="s">
        <v>9</v>
      </c>
      <c r="F7" s="26" t="s">
        <v>32</v>
      </c>
      <c r="G7" s="34">
        <v>43185</v>
      </c>
      <c r="H7" s="28">
        <v>58500</v>
      </c>
      <c r="I7" s="28">
        <v>58500</v>
      </c>
      <c r="J7" s="27">
        <f>H7-I7</f>
        <v>0</v>
      </c>
      <c r="K7" t="s">
        <v>17</v>
      </c>
    </row>
    <row r="8" spans="1:11" ht="15" customHeight="1" thickBot="1" x14ac:dyDescent="0.3">
      <c r="A8" s="1"/>
      <c r="B8" s="73" t="s">
        <v>13</v>
      </c>
      <c r="C8" s="74"/>
      <c r="D8" s="74"/>
      <c r="E8" s="74"/>
      <c r="F8" s="74"/>
      <c r="G8" s="74"/>
      <c r="H8" s="18">
        <f>SUM(H4:H7)</f>
        <v>2627800.33</v>
      </c>
      <c r="I8" s="18">
        <f>SUM(I4:I7)</f>
        <v>2393908.09</v>
      </c>
      <c r="J8" s="31">
        <f>SUM(J4:J7)</f>
        <v>233892.24000000022</v>
      </c>
    </row>
    <row r="9" spans="1:11" ht="16.5" customHeight="1" thickBot="1" x14ac:dyDescent="0.3">
      <c r="A9" s="1"/>
      <c r="B9" s="70" t="s">
        <v>12</v>
      </c>
      <c r="C9" s="71"/>
      <c r="D9" s="71"/>
      <c r="E9" s="71"/>
      <c r="F9" s="71"/>
      <c r="G9" s="71"/>
      <c r="H9" s="71"/>
      <c r="I9" s="71"/>
      <c r="J9" s="72"/>
    </row>
    <row r="10" spans="1:11" ht="27" customHeight="1" x14ac:dyDescent="0.25">
      <c r="A10" s="1"/>
      <c r="B10" s="35">
        <v>5</v>
      </c>
      <c r="C10" s="38" t="s">
        <v>33</v>
      </c>
      <c r="D10" s="30" t="s">
        <v>34</v>
      </c>
      <c r="E10" s="30" t="s">
        <v>8</v>
      </c>
      <c r="F10" s="20" t="s">
        <v>35</v>
      </c>
      <c r="G10" s="21">
        <v>43199</v>
      </c>
      <c r="H10" s="22">
        <v>242191.2</v>
      </c>
      <c r="I10" s="22">
        <v>240980.24</v>
      </c>
      <c r="J10" s="23">
        <f>H10-I10</f>
        <v>1210.960000000021</v>
      </c>
      <c r="K10" t="s">
        <v>17</v>
      </c>
    </row>
    <row r="11" spans="1:11" ht="24" customHeight="1" x14ac:dyDescent="0.25">
      <c r="A11" s="1"/>
      <c r="B11" s="36">
        <v>6</v>
      </c>
      <c r="C11" s="39" t="s">
        <v>36</v>
      </c>
      <c r="D11" s="3" t="s">
        <v>39</v>
      </c>
      <c r="E11" s="3" t="s">
        <v>8</v>
      </c>
      <c r="F11" s="3" t="s">
        <v>40</v>
      </c>
      <c r="G11" s="45">
        <v>43213</v>
      </c>
      <c r="H11" s="4">
        <v>90000</v>
      </c>
      <c r="I11" s="4">
        <v>72000</v>
      </c>
      <c r="J11" s="5">
        <f>H11-I11</f>
        <v>18000</v>
      </c>
      <c r="K11" t="s">
        <v>17</v>
      </c>
    </row>
    <row r="12" spans="1:11" ht="90" customHeight="1" x14ac:dyDescent="0.25">
      <c r="A12" s="1"/>
      <c r="B12" s="37">
        <v>7</v>
      </c>
      <c r="C12" s="39" t="s">
        <v>45</v>
      </c>
      <c r="D12" s="3" t="s">
        <v>46</v>
      </c>
      <c r="E12" s="3" t="s">
        <v>48</v>
      </c>
      <c r="F12" s="3" t="s">
        <v>47</v>
      </c>
      <c r="G12" s="45">
        <v>43244</v>
      </c>
      <c r="H12" s="4">
        <v>214800</v>
      </c>
      <c r="I12" s="4">
        <v>214800</v>
      </c>
      <c r="J12" s="5">
        <f>H12-I12</f>
        <v>0</v>
      </c>
    </row>
    <row r="13" spans="1:11" ht="25.5" customHeight="1" x14ac:dyDescent="0.25">
      <c r="A13" s="1"/>
      <c r="B13" s="37">
        <v>8</v>
      </c>
      <c r="C13" s="39" t="s">
        <v>37</v>
      </c>
      <c r="D13" s="3" t="s">
        <v>42</v>
      </c>
      <c r="E13" s="3" t="s">
        <v>8</v>
      </c>
      <c r="F13" s="3" t="s">
        <v>41</v>
      </c>
      <c r="G13" s="45">
        <v>43270</v>
      </c>
      <c r="H13" s="4">
        <v>310800</v>
      </c>
      <c r="I13" s="4">
        <v>138306</v>
      </c>
      <c r="J13" s="5">
        <f>H13-I13</f>
        <v>172494</v>
      </c>
      <c r="K13" t="s">
        <v>17</v>
      </c>
    </row>
    <row r="14" spans="1:11" s="41" customFormat="1" ht="26.25" customHeight="1" thickBot="1" x14ac:dyDescent="0.25">
      <c r="B14" s="42">
        <v>9</v>
      </c>
      <c r="C14" s="43" t="s">
        <v>38</v>
      </c>
      <c r="D14" s="44" t="s">
        <v>43</v>
      </c>
      <c r="E14" s="44" t="s">
        <v>8</v>
      </c>
      <c r="F14" s="44" t="s">
        <v>44</v>
      </c>
      <c r="G14" s="12">
        <v>43276</v>
      </c>
      <c r="H14" s="40">
        <v>82000</v>
      </c>
      <c r="I14" s="40">
        <v>63550</v>
      </c>
      <c r="J14" s="27">
        <f>H14-I14</f>
        <v>18450</v>
      </c>
      <c r="K14" s="41" t="s">
        <v>17</v>
      </c>
    </row>
    <row r="15" spans="1:11" ht="16.5" customHeight="1" thickBot="1" x14ac:dyDescent="0.3">
      <c r="B15" s="61" t="s">
        <v>15</v>
      </c>
      <c r="C15" s="62"/>
      <c r="D15" s="62"/>
      <c r="E15" s="62"/>
      <c r="F15" s="62"/>
      <c r="G15" s="63"/>
      <c r="H15" s="51">
        <f>SUM(H10:H14)</f>
        <v>939791.2</v>
      </c>
      <c r="I15" s="51">
        <f t="shared" ref="I15:J15" si="1">SUM(I10:I14)</f>
        <v>729636.24</v>
      </c>
      <c r="J15" s="52">
        <f t="shared" si="1"/>
        <v>210154.96000000002</v>
      </c>
    </row>
    <row r="16" spans="1:11" s="32" customFormat="1" ht="27" customHeight="1" x14ac:dyDescent="0.25">
      <c r="B16" s="46">
        <v>10</v>
      </c>
      <c r="C16" s="47" t="s">
        <v>49</v>
      </c>
      <c r="D16" s="48" t="s">
        <v>50</v>
      </c>
      <c r="E16" s="48" t="s">
        <v>51</v>
      </c>
      <c r="F16" s="48" t="s">
        <v>52</v>
      </c>
      <c r="G16" s="49">
        <v>43357</v>
      </c>
      <c r="H16" s="50">
        <v>34800</v>
      </c>
      <c r="I16" s="50">
        <v>20940.189999999999</v>
      </c>
      <c r="J16" s="59">
        <f>H16-I16</f>
        <v>13859.810000000001</v>
      </c>
      <c r="K16" s="32" t="s">
        <v>17</v>
      </c>
    </row>
    <row r="17" spans="1:10" s="32" customFormat="1" ht="27" customHeight="1" thickBot="1" x14ac:dyDescent="0.3">
      <c r="B17" s="53">
        <v>11</v>
      </c>
      <c r="C17" s="54" t="s">
        <v>53</v>
      </c>
      <c r="D17" s="55" t="s">
        <v>4</v>
      </c>
      <c r="E17" s="55" t="s">
        <v>8</v>
      </c>
      <c r="F17" s="55" t="s">
        <v>4</v>
      </c>
      <c r="G17" s="56" t="s">
        <v>4</v>
      </c>
      <c r="H17" s="57">
        <v>21300</v>
      </c>
      <c r="I17" s="57" t="s">
        <v>4</v>
      </c>
      <c r="J17" s="60" t="s">
        <v>4</v>
      </c>
    </row>
    <row r="18" spans="1:10" ht="16.5" customHeight="1" thickBot="1" x14ac:dyDescent="0.3">
      <c r="B18" s="61" t="s">
        <v>18</v>
      </c>
      <c r="C18" s="62"/>
      <c r="D18" s="62"/>
      <c r="E18" s="62"/>
      <c r="F18" s="62"/>
      <c r="G18" s="62"/>
      <c r="H18" s="58">
        <f>SUM(H16:H16)</f>
        <v>34800</v>
      </c>
      <c r="I18" s="58">
        <f>SUM(I16:I16)</f>
        <v>20940.189999999999</v>
      </c>
      <c r="J18" s="58">
        <f>SUM(J16:J16)</f>
        <v>13859.810000000001</v>
      </c>
    </row>
    <row r="19" spans="1:10" ht="15" customHeight="1" thickBot="1" x14ac:dyDescent="0.3">
      <c r="A19" s="1"/>
      <c r="B19" s="13" t="s">
        <v>3</v>
      </c>
      <c r="C19" s="14" t="s">
        <v>4</v>
      </c>
      <c r="D19" s="14" t="s">
        <v>4</v>
      </c>
      <c r="E19" s="14" t="s">
        <v>4</v>
      </c>
      <c r="F19" s="14" t="s">
        <v>4</v>
      </c>
      <c r="G19" s="16"/>
      <c r="H19" s="17">
        <f>H8+H15+H18</f>
        <v>3602391.5300000003</v>
      </c>
      <c r="I19" s="17">
        <f>I8+I15+I18</f>
        <v>3144484.52</v>
      </c>
      <c r="J19" s="17">
        <f>J8+J15+J18</f>
        <v>457907.01000000024</v>
      </c>
    </row>
    <row r="20" spans="1:10" ht="15" customHeight="1" x14ac:dyDescent="0.25"/>
    <row r="21" spans="1:10" ht="12.75" customHeight="1" x14ac:dyDescent="0.25"/>
    <row r="24" spans="1:10" ht="12" customHeight="1" x14ac:dyDescent="0.25">
      <c r="B24" s="64" t="s">
        <v>16</v>
      </c>
      <c r="C24" s="64"/>
      <c r="J24" s="15">
        <f>I5+I6+I7</f>
        <v>152980</v>
      </c>
    </row>
    <row r="25" spans="1:10" ht="15.75" customHeight="1" x14ac:dyDescent="0.25">
      <c r="C25" t="s">
        <v>17</v>
      </c>
      <c r="J25" s="15">
        <f>I5+I6+I7+I10+I11+I13+I14+I16</f>
        <v>688756.42999999993</v>
      </c>
    </row>
  </sheetData>
  <mergeCells count="7">
    <mergeCell ref="B15:G15"/>
    <mergeCell ref="B24:C24"/>
    <mergeCell ref="B1:J1"/>
    <mergeCell ref="B3:J3"/>
    <mergeCell ref="B9:J9"/>
    <mergeCell ref="B8:G8"/>
    <mergeCell ref="B18:G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</dc:creator>
  <cp:lastModifiedBy>OBU</cp:lastModifiedBy>
  <cp:lastPrinted>2018-11-14T13:02:05Z</cp:lastPrinted>
  <dcterms:created xsi:type="dcterms:W3CDTF">2016-02-04T13:51:07Z</dcterms:created>
  <dcterms:modified xsi:type="dcterms:W3CDTF">2019-10-18T09:10:35Z</dcterms:modified>
</cp:coreProperties>
</file>